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filterPrivacy="1" defaultThemeVersion="124226"/>
  <xr:revisionPtr revIDLastSave="0" documentId="13_ncr:1_{7F3241FF-FC60-B04E-BCD1-D06D31322FF8}" xr6:coauthVersionLast="36" xr6:coauthVersionMax="36" xr10:uidLastSave="{00000000-0000-0000-0000-000000000000}"/>
  <bookViews>
    <workbookView xWindow="240" yWindow="460" windowWidth="30620" windowHeight="20200" xr2:uid="{00000000-000D-0000-FFFF-FFFF00000000}"/>
  </bookViews>
  <sheets>
    <sheet name="Table" sheetId="1" r:id="rId1"/>
  </sheets>
  <calcPr calcId="181029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L8" i="1"/>
  <c r="L6" i="1" l="1"/>
  <c r="L5" i="1" l="1"/>
</calcChain>
</file>

<file path=xl/sharedStrings.xml><?xml version="1.0" encoding="utf-8"?>
<sst xmlns="http://schemas.openxmlformats.org/spreadsheetml/2006/main" count="47" uniqueCount="47">
  <si>
    <t>Code</t>
  </si>
  <si>
    <t>Name</t>
  </si>
  <si>
    <t>X</t>
  </si>
  <si>
    <t>Y</t>
  </si>
  <si>
    <t xml:space="preserve">Area (m^2) </t>
  </si>
  <si>
    <t>PK</t>
  </si>
  <si>
    <t>Pod Kopište</t>
  </si>
  <si>
    <t>PM</t>
  </si>
  <si>
    <t>Pod Mrčaru</t>
  </si>
  <si>
    <t>KP</t>
  </si>
  <si>
    <t>Kopište</t>
  </si>
  <si>
    <t>BJ</t>
  </si>
  <si>
    <t>Bijelac</t>
  </si>
  <si>
    <t>PG</t>
  </si>
  <si>
    <t>Palagruža</t>
  </si>
  <si>
    <t>PJ</t>
  </si>
  <si>
    <t>Pijavica</t>
  </si>
  <si>
    <t>SC</t>
  </si>
  <si>
    <t>Sušac</t>
  </si>
  <si>
    <t>PK-PM</t>
  </si>
  <si>
    <t>dist(Km)</t>
  </si>
  <si>
    <t>Fst</t>
  </si>
  <si>
    <t>PK-KP</t>
  </si>
  <si>
    <t>PK-BJ</t>
  </si>
  <si>
    <t>PK-PG</t>
  </si>
  <si>
    <t>PK-PJ</t>
  </si>
  <si>
    <t>PK-SC</t>
  </si>
  <si>
    <t>PM-KP</t>
  </si>
  <si>
    <t>PM-BJ</t>
  </si>
  <si>
    <t>PM-PG</t>
  </si>
  <si>
    <t>PM-PJ</t>
  </si>
  <si>
    <t>PM-SC</t>
  </si>
  <si>
    <t>KP-BJ</t>
  </si>
  <si>
    <t>KP-PG</t>
  </si>
  <si>
    <t>KP-PJ</t>
  </si>
  <si>
    <t>KP-SC</t>
  </si>
  <si>
    <t>BJ-PG</t>
  </si>
  <si>
    <t>BJ-PJ</t>
  </si>
  <si>
    <t>BJ-SC</t>
  </si>
  <si>
    <t>PG-PJ</t>
  </si>
  <si>
    <t>PG-SC</t>
  </si>
  <si>
    <t>PJ-SC</t>
  </si>
  <si>
    <t>Fill up this table with geographic distances and genetic distances</t>
  </si>
  <si>
    <r>
      <t>and check the plot and the correlation coeficient (R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</si>
  <si>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Expected heterozygosity</t>
  </si>
  <si>
    <t>Alleles</t>
  </si>
  <si>
    <t>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</si>
</sst>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2" borderId="5" xfId="0" applyFill="1" applyBorder="1"/>
    <xf numFmtId="0" fontId="0" fillId="0" borderId="6" xfId="0" applyBorder="1"/>
    <xf numFmtId="0" fontId="0" fillId="0" borderId="0" xfId="0" applyFill="1" applyBorder="1"/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IbD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Table!$M$4</c:f>
              <c:strCache>
                <c:ptCount val="1"/>
                <c:pt idx="0">
                  <c:v>Fst</c:v>
                </c:pt>
              </c:strCache>
            </c:strRef>
          </c:tx>
          <c:spPr>
            <a:ln w="22225">
              <a:noFill/>
            </a:ln>
          </c:spPr>
          <c:marker>
            <c:symbol val="circle"/>
            <c:size val="8"/>
            <c:spPr>
              <a:noFill/>
              <a:ln w="22225">
                <a:solidFill>
                  <a:schemeClr val="accent2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Table!$L$5:$L$25</c:f>
              <c:numCache>
                <c:formatCode>General</c:formatCode>
                <c:ptCount val="21"/>
                <c:pt idx="0">
                  <c:v>0.73724099858865344</c:v>
                </c:pt>
                <c:pt idx="1">
                  <c:v>1.0989540481745821E-2</c:v>
                </c:pt>
                <c:pt idx="2">
                  <c:v>4.5413654334352842E-2</c:v>
                </c:pt>
                <c:pt idx="3">
                  <c:v>0.15135025602885427</c:v>
                </c:pt>
                <c:pt idx="4">
                  <c:v>0.60607567184304534</c:v>
                </c:pt>
                <c:pt idx="5">
                  <c:v>0.21990081855236374</c:v>
                </c:pt>
                <c:pt idx="6">
                  <c:v>0.72749269412138995</c:v>
                </c:pt>
                <c:pt idx="7">
                  <c:v>0.70406060108487623</c:v>
                </c:pt>
                <c:pt idx="8">
                  <c:v>0.63726161817576799</c:v>
                </c:pt>
                <c:pt idx="9">
                  <c:v>0.25763394574473142</c:v>
                </c:pt>
                <c:pt idx="10">
                  <c:v>0.61079595610972603</c:v>
                </c:pt>
                <c:pt idx="11">
                  <c:v>4.2751959019442287E-2</c:v>
                </c:pt>
                <c:pt idx="12">
                  <c:v>0.14086422540872728</c:v>
                </c:pt>
                <c:pt idx="13">
                  <c:v>0.59854885347814368</c:v>
                </c:pt>
                <c:pt idx="14">
                  <c:v>0.21728884002635604</c:v>
                </c:pt>
                <c:pt idx="15">
                  <c:v>0.15488841144514634</c:v>
                </c:pt>
                <c:pt idx="16">
                  <c:v>0.56446750127885958</c:v>
                </c:pt>
                <c:pt idx="17">
                  <c:v>0.17477153658419098</c:v>
                </c:pt>
                <c:pt idx="18">
                  <c:v>0.55446321789637343</c:v>
                </c:pt>
                <c:pt idx="19">
                  <c:v>0.42585407124976338</c:v>
                </c:pt>
                <c:pt idx="20">
                  <c:v>0.42585407124976338</c:v>
                </c:pt>
              </c:numCache>
            </c:numRef>
          </c:xVal>
          <c:yVal>
            <c:numRef>
              <c:f>Table!$M$5:$M$25</c:f>
              <c:numCache>
                <c:formatCode>General</c:formatCode>
                <c:ptCount val="21"/>
                <c:pt idx="0">
                  <c:v>8.5927859999999995E-2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42-4EDF-8A4F-6FD99E4BB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56096"/>
        <c:axId val="41954304"/>
      </c:scatterChart>
      <c:valAx>
        <c:axId val="4195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Distance (Km)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954304"/>
        <c:crosses val="autoZero"/>
        <c:crossBetween val="midCat"/>
      </c:valAx>
      <c:valAx>
        <c:axId val="41954304"/>
        <c:scaling>
          <c:orientation val="minMax"/>
          <c:max val="0.7000000000000000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Fst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956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Heteroz</a:t>
            </a:r>
            <a:r>
              <a:rPr lang="en-US"/>
              <a:t> vs. Area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Table!$D$3</c:f>
              <c:strCache>
                <c:ptCount val="1"/>
                <c:pt idx="0">
                  <c:v>Area (m^2) </c:v>
                </c:pt>
              </c:strCache>
            </c:strRef>
          </c:tx>
          <c:spPr>
            <a:ln w="22225">
              <a:noFill/>
            </a:ln>
          </c:spPr>
          <c:marker>
            <c:symbol val="circle"/>
            <c:size val="8"/>
            <c:spPr>
              <a:noFill/>
              <a:ln w="22225">
                <a:solidFill>
                  <a:schemeClr val="accent2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Table!$D$4:$D$10</c:f>
              <c:numCache>
                <c:formatCode>General</c:formatCode>
                <c:ptCount val="7"/>
                <c:pt idx="0">
                  <c:v>35935</c:v>
                </c:pt>
                <c:pt idx="1">
                  <c:v>13414</c:v>
                </c:pt>
                <c:pt idx="2">
                  <c:v>738768</c:v>
                </c:pt>
                <c:pt idx="3">
                  <c:v>5680</c:v>
                </c:pt>
                <c:pt idx="4">
                  <c:v>26190</c:v>
                </c:pt>
                <c:pt idx="5">
                  <c:v>11061</c:v>
                </c:pt>
                <c:pt idx="6">
                  <c:v>4027442</c:v>
                </c:pt>
              </c:numCache>
            </c:numRef>
          </c:xVal>
          <c:yVal>
            <c:numRef>
              <c:f>Table!$G$4:$G$10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C0-4D6C-BB0E-1199EDF3F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08768"/>
        <c:axId val="60105856"/>
      </c:scatterChart>
      <c:valAx>
        <c:axId val="598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Area (m</a:t>
                </a:r>
                <a:r>
                  <a:rPr lang="en-GB" baseline="30000"/>
                  <a:t>2</a:t>
                </a:r>
                <a:r>
                  <a:rPr lang="en-GB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105856"/>
        <c:crosses val="autoZero"/>
        <c:crossBetween val="midCat"/>
      </c:valAx>
      <c:valAx>
        <c:axId val="60105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Ho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808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Number</a:t>
            </a:r>
            <a:r>
              <a:rPr lang="hr-HR" baseline="0"/>
              <a:t> of samples</a:t>
            </a:r>
            <a:r>
              <a:rPr lang="en-US"/>
              <a:t> vs. </a:t>
            </a:r>
            <a:r>
              <a:rPr lang="hr-HR"/>
              <a:t>Number of alleles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Table!$C$3</c:f>
              <c:strCache>
                <c:ptCount val="1"/>
                <c:pt idx="0">
                  <c:v>Samples</c:v>
                </c:pt>
              </c:strCache>
            </c:strRef>
          </c:tx>
          <c:spPr>
            <a:ln w="22225">
              <a:noFill/>
            </a:ln>
          </c:spPr>
          <c:marker>
            <c:symbol val="circle"/>
            <c:size val="8"/>
            <c:spPr>
              <a:noFill/>
              <a:ln w="22225">
                <a:solidFill>
                  <a:schemeClr val="accent2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Table!$C$4:$C$10</c:f>
              <c:numCache>
                <c:formatCode>General</c:formatCode>
                <c:ptCount val="7"/>
                <c:pt idx="0">
                  <c:v>15</c:v>
                </c:pt>
                <c:pt idx="1">
                  <c:v>19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14</c:v>
                </c:pt>
                <c:pt idx="6">
                  <c:v>18</c:v>
                </c:pt>
              </c:numCache>
            </c:numRef>
          </c:xVal>
          <c:yVal>
            <c:numRef>
              <c:f>Table!$H$4:$H$10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B7-4CDC-8F79-0915C1E12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08768"/>
        <c:axId val="60105856"/>
      </c:scatterChart>
      <c:valAx>
        <c:axId val="598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Samples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105856"/>
        <c:crosses val="autoZero"/>
        <c:crossBetween val="midCat"/>
      </c:valAx>
      <c:valAx>
        <c:axId val="60105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Ar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808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15127</xdr:colOff>
      <xdr:row>2</xdr:row>
      <xdr:rowOff>184896</xdr:rowOff>
    </xdr:from>
    <xdr:to>
      <xdr:col>26</xdr:col>
      <xdr:colOff>472327</xdr:colOff>
      <xdr:row>24</xdr:row>
      <xdr:rowOff>99171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11206</xdr:colOff>
      <xdr:row>25</xdr:row>
      <xdr:rowOff>168089</xdr:rowOff>
    </xdr:from>
    <xdr:to>
      <xdr:col>26</xdr:col>
      <xdr:colOff>468406</xdr:colOff>
      <xdr:row>47</xdr:row>
      <xdr:rowOff>82364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48</xdr:row>
      <xdr:rowOff>134470</xdr:rowOff>
    </xdr:from>
    <xdr:to>
      <xdr:col>26</xdr:col>
      <xdr:colOff>457200</xdr:colOff>
      <xdr:row>70</xdr:row>
      <xdr:rowOff>48745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5"/>
  <sheetViews>
    <sheetView tabSelected="1" zoomScale="75" zoomScaleNormal="85" workbookViewId="0">
      <selection activeCell="H25" sqref="H25"/>
    </sheetView>
  </sheetViews>
  <sheetFormatPr baseColWidth="10" defaultColWidth="8.83203125" defaultRowHeight="15" x14ac:dyDescent="0.2"/>
  <cols>
    <col min="4" max="4" width="11.5" bestFit="1" customWidth="1"/>
    <col min="7" max="7" width="23.33203125" bestFit="1" customWidth="1"/>
  </cols>
  <sheetData>
    <row r="2" spans="1:18" ht="17" x14ac:dyDescent="0.2">
      <c r="K2" t="s">
        <v>42</v>
      </c>
      <c r="R2" t="s">
        <v>43</v>
      </c>
    </row>
    <row r="3" spans="1:18" x14ac:dyDescent="0.2">
      <c r="A3" t="s">
        <v>0</v>
      </c>
      <c r="B3" t="s">
        <v>1</v>
      </c>
      <c r="C3" t="s">
        <v>46</v>
      </c>
      <c r="D3" t="s">
        <v>4</v>
      </c>
      <c r="E3" t="s">
        <v>2</v>
      </c>
      <c r="F3" t="s">
        <v>3</v>
      </c>
      <c r="G3" t="s">
        <v>44</v>
      </c>
      <c r="H3" t="s">
        <v>45</v>
      </c>
    </row>
    <row r="4" spans="1:18" x14ac:dyDescent="0.2">
      <c r="A4" t="s">
        <v>5</v>
      </c>
      <c r="B4" t="s">
        <v>6</v>
      </c>
      <c r="C4">
        <v>15</v>
      </c>
      <c r="D4">
        <v>35935</v>
      </c>
      <c r="E4">
        <v>16.7242</v>
      </c>
      <c r="F4">
        <v>42.762999999999998</v>
      </c>
      <c r="G4" s="1"/>
      <c r="H4" s="2"/>
      <c r="K4" s="3"/>
      <c r="L4" s="4" t="s">
        <v>20</v>
      </c>
      <c r="M4" s="5" t="s">
        <v>21</v>
      </c>
    </row>
    <row r="5" spans="1:18" x14ac:dyDescent="0.2">
      <c r="A5" t="s">
        <v>7</v>
      </c>
      <c r="B5" t="s">
        <v>8</v>
      </c>
      <c r="C5">
        <v>19</v>
      </c>
      <c r="D5">
        <v>13414</v>
      </c>
      <c r="E5">
        <v>16.225200000000001</v>
      </c>
      <c r="F5">
        <v>42.220300000000002</v>
      </c>
      <c r="G5" s="1"/>
      <c r="H5" s="2"/>
      <c r="K5" s="6" t="s">
        <v>19</v>
      </c>
      <c r="L5" s="9">
        <f>SQRT(((E4-E5)^2)+((F4-F5)^2))</f>
        <v>0.73724099858865344</v>
      </c>
      <c r="M5" s="7">
        <v>8.5927859999999995E-2</v>
      </c>
    </row>
    <row r="6" spans="1:18" x14ac:dyDescent="0.2">
      <c r="A6" t="s">
        <v>9</v>
      </c>
      <c r="B6" t="s">
        <v>10</v>
      </c>
      <c r="C6">
        <v>14</v>
      </c>
      <c r="D6">
        <v>738768</v>
      </c>
      <c r="E6">
        <v>16.721299999999999</v>
      </c>
      <c r="F6">
        <v>42.752400000000002</v>
      </c>
      <c r="G6" s="1"/>
      <c r="H6" s="2"/>
      <c r="K6" s="6" t="s">
        <v>22</v>
      </c>
      <c r="L6" s="9">
        <f>SQRT(((E4-E6)^2)+((F4-F6)^2))</f>
        <v>1.0989540481745821E-2</v>
      </c>
      <c r="M6" s="7"/>
    </row>
    <row r="7" spans="1:18" x14ac:dyDescent="0.2">
      <c r="A7" t="s">
        <v>11</v>
      </c>
      <c r="B7" t="s">
        <v>12</v>
      </c>
      <c r="C7">
        <v>14</v>
      </c>
      <c r="D7">
        <v>5680</v>
      </c>
      <c r="E7">
        <v>16.678999999999998</v>
      </c>
      <c r="F7">
        <v>42.758600000000001</v>
      </c>
      <c r="G7" s="1"/>
      <c r="H7" s="2"/>
      <c r="K7" s="6" t="s">
        <v>23</v>
      </c>
      <c r="L7" s="9">
        <f>SQRT(((E4-E7)^2)+((F4-F7)^2))</f>
        <v>4.5413654334352842E-2</v>
      </c>
      <c r="M7" s="7"/>
    </row>
    <row r="8" spans="1:18" x14ac:dyDescent="0.2">
      <c r="A8" t="s">
        <v>13</v>
      </c>
      <c r="B8" t="s">
        <v>14</v>
      </c>
      <c r="C8">
        <v>17</v>
      </c>
      <c r="D8">
        <v>26190</v>
      </c>
      <c r="E8">
        <v>16.728100000000001</v>
      </c>
      <c r="F8">
        <v>42.611699999999999</v>
      </c>
      <c r="G8" s="1"/>
      <c r="H8" s="2"/>
      <c r="K8" s="6" t="s">
        <v>24</v>
      </c>
      <c r="L8" s="9">
        <f>SQRT(((E4-E8)^2)+((F4-F8)^2))</f>
        <v>0.15135025602885427</v>
      </c>
      <c r="M8" s="7"/>
    </row>
    <row r="9" spans="1:18" x14ac:dyDescent="0.2">
      <c r="A9" t="s">
        <v>15</v>
      </c>
      <c r="B9" t="s">
        <v>16</v>
      </c>
      <c r="C9">
        <v>14</v>
      </c>
      <c r="D9">
        <v>11061</v>
      </c>
      <c r="E9">
        <v>16.1906</v>
      </c>
      <c r="F9">
        <v>42.4756</v>
      </c>
      <c r="G9" s="1"/>
      <c r="H9" s="2"/>
      <c r="K9" s="6" t="s">
        <v>25</v>
      </c>
      <c r="L9" s="9">
        <f>SQRT(((E4-E9)^2)+((F4-F9)^2))</f>
        <v>0.60607567184304534</v>
      </c>
      <c r="M9" s="7"/>
    </row>
    <row r="10" spans="1:18" x14ac:dyDescent="0.2">
      <c r="A10" t="s">
        <v>17</v>
      </c>
      <c r="B10" t="s">
        <v>18</v>
      </c>
      <c r="C10">
        <v>18</v>
      </c>
      <c r="D10">
        <v>4027442</v>
      </c>
      <c r="E10">
        <v>16.504300000000001</v>
      </c>
      <c r="F10">
        <v>42.763599999999997</v>
      </c>
      <c r="G10" s="1"/>
      <c r="H10" s="2"/>
      <c r="K10" s="6" t="s">
        <v>26</v>
      </c>
      <c r="L10" s="9">
        <f>SQRT(((E4-E10)^2)+((F4-F10)^2))</f>
        <v>0.21990081855236374</v>
      </c>
      <c r="M10" s="7"/>
    </row>
    <row r="11" spans="1:18" x14ac:dyDescent="0.2">
      <c r="K11" s="6" t="s">
        <v>27</v>
      </c>
      <c r="L11" s="9">
        <f>SQRT(((E5-E6)^2)+((F5-F6)^2))</f>
        <v>0.72749269412138995</v>
      </c>
      <c r="M11" s="7"/>
    </row>
    <row r="12" spans="1:18" x14ac:dyDescent="0.2">
      <c r="K12" s="6" t="s">
        <v>28</v>
      </c>
      <c r="L12" s="9">
        <f>SQRT(((E5-E7)^2)+((F5-F7)^2))</f>
        <v>0.70406060108487623</v>
      </c>
      <c r="M12" s="7"/>
    </row>
    <row r="13" spans="1:18" x14ac:dyDescent="0.2">
      <c r="K13" s="6" t="s">
        <v>29</v>
      </c>
      <c r="L13" s="9">
        <f>SQRT(((E5-E8)^2)+((F5-F8)^2))</f>
        <v>0.63726161817576799</v>
      </c>
      <c r="M13" s="7"/>
    </row>
    <row r="14" spans="1:18" x14ac:dyDescent="0.2">
      <c r="K14" s="6" t="s">
        <v>30</v>
      </c>
      <c r="L14" s="9">
        <f>SQRT(((E5-E9)^2)+((F5-F9)^2))</f>
        <v>0.25763394574473142</v>
      </c>
      <c r="M14" s="7"/>
    </row>
    <row r="15" spans="1:18" x14ac:dyDescent="0.2">
      <c r="K15" s="6" t="s">
        <v>31</v>
      </c>
      <c r="L15" s="9">
        <f>SQRT(((E5-E10)^2)+((F5-F10)^2))</f>
        <v>0.61079595610972603</v>
      </c>
      <c r="M15" s="7"/>
    </row>
    <row r="16" spans="1:18" x14ac:dyDescent="0.2">
      <c r="K16" s="6" t="s">
        <v>32</v>
      </c>
      <c r="L16" s="9">
        <f>SQRT(((E6-E7)^2)+((F6-F7)^2))</f>
        <v>4.2751959019442287E-2</v>
      </c>
      <c r="M16" s="7"/>
    </row>
    <row r="17" spans="11:13" x14ac:dyDescent="0.2">
      <c r="K17" s="6" t="s">
        <v>33</v>
      </c>
      <c r="L17" s="9">
        <f>SQRT(((E6-E8)^2)+((F6-F8)^2))</f>
        <v>0.14086422540872728</v>
      </c>
      <c r="M17" s="7"/>
    </row>
    <row r="18" spans="11:13" x14ac:dyDescent="0.2">
      <c r="K18" s="6" t="s">
        <v>34</v>
      </c>
      <c r="L18" s="9">
        <f>SQRT(((E6-E9)^2)+((F6-F9)^2))</f>
        <v>0.59854885347814368</v>
      </c>
      <c r="M18" s="7"/>
    </row>
    <row r="19" spans="11:13" x14ac:dyDescent="0.2">
      <c r="K19" s="6" t="s">
        <v>35</v>
      </c>
      <c r="L19" s="9">
        <f>SQRT(((E6-E10)^2)+((F6-F10)^2))</f>
        <v>0.21728884002635604</v>
      </c>
      <c r="M19" s="7"/>
    </row>
    <row r="20" spans="11:13" x14ac:dyDescent="0.2">
      <c r="K20" s="6" t="s">
        <v>36</v>
      </c>
      <c r="L20" s="9">
        <f>SQRT(((E7-E8)^2)+((F7-F8)^2))</f>
        <v>0.15488841144514634</v>
      </c>
      <c r="M20" s="7"/>
    </row>
    <row r="21" spans="11:13" x14ac:dyDescent="0.2">
      <c r="K21" s="6" t="s">
        <v>37</v>
      </c>
      <c r="L21" s="9">
        <f>SQRT(((E7-E9)^2)+((F7-F9)^2))</f>
        <v>0.56446750127885958</v>
      </c>
      <c r="M21" s="7"/>
    </row>
    <row r="22" spans="11:13" x14ac:dyDescent="0.2">
      <c r="K22" s="6" t="s">
        <v>38</v>
      </c>
      <c r="L22" s="9">
        <f>SQRT(((E7-E10)^2)+((F7-F10)^2))</f>
        <v>0.17477153658419098</v>
      </c>
      <c r="M22" s="7"/>
    </row>
    <row r="23" spans="11:13" x14ac:dyDescent="0.2">
      <c r="K23" s="6" t="s">
        <v>39</v>
      </c>
      <c r="L23" s="9">
        <f>SQRT(((E8-E9)^2)+((F8-F9)^2))</f>
        <v>0.55446321789637343</v>
      </c>
      <c r="M23" s="7"/>
    </row>
    <row r="24" spans="11:13" x14ac:dyDescent="0.2">
      <c r="K24" s="6" t="s">
        <v>40</v>
      </c>
      <c r="L24" s="9">
        <f>SQRT(((E9-E10)^2)+((F9-F10)^2))</f>
        <v>0.42585407124976338</v>
      </c>
      <c r="M24" s="7"/>
    </row>
    <row r="25" spans="11:13" x14ac:dyDescent="0.2">
      <c r="K25" s="8" t="s">
        <v>41</v>
      </c>
      <c r="L25" s="10">
        <f>SQRT(((E9-E10)^2)+((F9-F10)^2))</f>
        <v>0.42585407124976338</v>
      </c>
      <c r="M25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2024-01-21T18:56:35Z</dcterms:modified>
</cp:coreProperties>
</file>